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203\Desktop\2023\EDOS. FINANCIEROS 2023\3.-Edos. Financ. 3er. Trim-2023\Edos. Financ. 3er. Trim.-2023 (PUBLICACION)\"/>
    </mc:Choice>
  </mc:AlternateContent>
  <xr:revisionPtr revIDLastSave="0" documentId="13_ncr:1_{8FEB55DA-4F7A-4CFD-A7D9-BBEBB5BC8FC3}" xr6:coauthVersionLast="47" xr6:coauthVersionMax="47" xr10:uidLastSave="{00000000-0000-0000-0000-000000000000}"/>
  <bookViews>
    <workbookView xWindow="-108" yWindow="-108" windowWidth="23256" windowHeight="12576" tabRatio="885" xr2:uid="{00000000-000D-0000-FFFF-FFFF00000000}"/>
  </bookViews>
  <sheets>
    <sheet name="COG" sheetId="6" r:id="rId1"/>
  </sheets>
  <definedNames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6" l="1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G47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D69" i="6" s="1"/>
  <c r="B65" i="6"/>
  <c r="B57" i="6"/>
  <c r="B53" i="6"/>
  <c r="B43" i="6"/>
  <c r="B33" i="6"/>
  <c r="B23" i="6"/>
  <c r="B13" i="6"/>
  <c r="B5" i="6"/>
  <c r="G69" i="6" l="1"/>
  <c r="D53" i="6"/>
  <c r="G53" i="6" s="1"/>
  <c r="D43" i="6"/>
  <c r="G43" i="6" s="1"/>
  <c r="D23" i="6"/>
  <c r="G23" i="6" s="1"/>
  <c r="D13" i="6"/>
  <c r="G13" i="6" s="1"/>
  <c r="D33" i="6"/>
  <c r="G33" i="6" s="1"/>
  <c r="D65" i="6"/>
  <c r="G65" i="6" s="1"/>
  <c r="D57" i="6"/>
  <c r="G57" i="6" s="1"/>
  <c r="F77" i="6"/>
  <c r="B77" i="6"/>
  <c r="C77" i="6"/>
  <c r="D5" i="6"/>
  <c r="E77" i="6"/>
  <c r="D77" i="6" l="1"/>
  <c r="G5" i="6"/>
  <c r="G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<sst xmlns="http://schemas.openxmlformats.org/spreadsheetml/2006/main" count="85" uniqueCount="85">
  <si>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</si>
  <si>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</si>
  <si>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</si>
  <si>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</si>
  <si>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</si>
  <si>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</si>
  <si>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</si>
  <si>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</si>
  <si>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</si>
  <si>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</si>
  <si>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</si>
  <si>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</si>
  <si>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</si>
  <si>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</si>
  <si>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</si>
  <si>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</si>
  <si>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</si>
  <si>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</si>
  <si>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</si>
  <si>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</si>
  <si>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</si>
  <si>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</si>
  <si>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</si>
  <si>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</si>
  <si>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</si>
  <si>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</si>
  <si>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</si>
  <si>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</si>
  <si>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</si>
  <si>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</si>
  <si>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</si>
  <si>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</si>
  <si>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</si>
  <si>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</si>
  <si>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</si>
  <si>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</si>
  <si>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</si>
  <si>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</si>
  <si>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</si>
  <si>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</si>
  <si>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</si>
  <si>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</si>
  <si>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</si>
  <si>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</si>
  <si>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</si>
  <si>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</si>
  <si>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</si>
  <si>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</si>
  <si>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</si>
  <si>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</si>
  <si>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</si>
  <si>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</si>
  <si>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</si>
  <si>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</si>
  <si>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</si>
  <si>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</si>
  <si>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</si>
  <si>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</si>
  <si>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</si>
  <si>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</si>
  <si>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</si>
  <si>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</si>
  <si>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</si>
  <si>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</si>
  <si>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</si>
  <si>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</si>
  <si>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</si>
  <si>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</si>
  <si>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</si>
  <si>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</si>
  <si>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</si>
  <si>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</si>
  <si>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</si>
  <si>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</si>
  <si>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</si>
  <si>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</si>
  <si>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</si>
  <si>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</si>
  <si>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</si>
  <si>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</si>
  <si>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</si>
  <si>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</si>
  <si>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</si>
  <si>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</si>
  <si>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Municipio de Salamanca, Guanajuato.
Estado Analítico del Ejercicio del Presupuesto de Egresos
Clasificación por Objeto del Gasto (Capítulo y Concepto)
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</si>
</sst>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4" fontId="7" fillId="0" borderId="10" xfId="0" applyNumberFormat="1" applyFont="1" applyBorder="1" applyProtection="1">
      <protection locked="0"/>
    </xf>
    <xf numFmtId="0" fontId="1" fillId="0" borderId="0" xfId="0" applyFont="1" applyAlignment="1">
      <alignment horizontal="left" indent="1"/>
    </xf>
    <xf numFmtId="4" fontId="1" fillId="0" borderId="12" xfId="0" applyNumberFormat="1" applyFont="1" applyBorder="1" applyProtection="1">
      <protection locked="0"/>
    </xf>
    <xf numFmtId="4" fontId="7" fillId="0" borderId="12" xfId="0" applyNumberFormat="1" applyFont="1" applyBorder="1" applyProtection="1">
      <protection locked="0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left" indent="1"/>
    </xf>
    <xf numFmtId="4" fontId="1" fillId="0" borderId="11" xfId="0" applyNumberFormat="1" applyFont="1" applyBorder="1" applyProtection="1">
      <protection locked="0"/>
    </xf>
    <xf numFmtId="0" fontId="7" fillId="0" borderId="4" xfId="0" applyFont="1" applyBorder="1" applyAlignment="1" applyProtection="1">
      <alignment horizontal="center"/>
      <protection locked="0"/>
    </xf>
    <xf numFmtId="4" fontId="7" fillId="0" borderId="11" xfId="0" applyNumberFormat="1" applyFont="1" applyBorder="1" applyProtection="1"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1628775</xdr:colOff>
      <xdr:row>81</xdr:row>
      <xdr:rowOff>0</xdr:rowOff>
    </xdr:from>
    <xdr:to>
      <xdr:col>4</xdr:col>
      <xdr:colOff>809624</xdr:colOff>
      <xdr:row>85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7DC1C7-2647-4ABB-B353-2B35427744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1628775" y="13792200"/>
          <a:ext cx="5886449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8"/>
  <sheetViews>
    <sheetView showGridLines="0" tabSelected="1" workbookViewId="0">
      <selection sqref="A1:G1"/>
    </sheetView>
  </sheetViews>
  <sheetFormatPr baseColWidth="10" defaultColWidth="12" defaultRowHeight="10.199999999999999" x14ac:dyDescent="0.2"/>
  <cols>
    <col min="1" max="1" width="59.28515625" style="1" customWidth="1"/>
    <col min="2" max="2" width="18.28515625" style="1" customWidth="1"/>
    <col min="3" max="4" width="19.85546875" style="1" customWidth="1"/>
    <col min="5" max="7" width="18.28515625" style="1" customWidth="1"/>
    <col min="8" max="16384" width="12" style="1"/>
  </cols>
  <sheetData>
    <row r="1" spans="1:8" ht="60" customHeight="1" x14ac:dyDescent="0.2">
      <c r="A1" s="16" t="s">
        <v>84</v>
      </c>
      <c r="B1" s="16"/>
      <c r="C1" s="16"/>
      <c r="D1" s="16"/>
      <c r="E1" s="16"/>
      <c r="F1" s="16"/>
      <c r="G1" s="17"/>
    </row>
    <row r="2" spans="1:8" ht="13.2" x14ac:dyDescent="0.2">
      <c r="A2" s="21" t="s">
        <v>9</v>
      </c>
      <c r="B2" s="18" t="s">
        <v>15</v>
      </c>
      <c r="C2" s="16"/>
      <c r="D2" s="16"/>
      <c r="E2" s="16"/>
      <c r="F2" s="17"/>
      <c r="G2" s="19" t="s">
        <v>14</v>
      </c>
    </row>
    <row r="3" spans="1:8" ht="24.9" customHeight="1" x14ac:dyDescent="0.2">
      <c r="A3" s="22"/>
      <c r="B3" s="4" t="s">
        <v>10</v>
      </c>
      <c r="C3" s="4" t="s">
        <v>75</v>
      </c>
      <c r="D3" s="4" t="s">
        <v>11</v>
      </c>
      <c r="E3" s="4" t="s">
        <v>12</v>
      </c>
      <c r="F3" s="4" t="s">
        <v>13</v>
      </c>
      <c r="G3" s="20"/>
    </row>
    <row r="4" spans="1:8" ht="13.2" x14ac:dyDescent="0.2">
      <c r="A4" s="23"/>
      <c r="B4" s="5">
        <v>1</v>
      </c>
      <c r="C4" s="5">
        <v>2</v>
      </c>
      <c r="D4" s="5" t="s">
        <v>76</v>
      </c>
      <c r="E4" s="5">
        <v>4</v>
      </c>
      <c r="F4" s="5">
        <v>5</v>
      </c>
      <c r="G4" s="5" t="s">
        <v>77</v>
      </c>
    </row>
    <row r="5" spans="1:8" ht="13.2" x14ac:dyDescent="0.25">
      <c r="A5" s="6" t="s">
        <v>16</v>
      </c>
      <c r="B5" s="7">
        <f>SUM(B6:B12)</f>
        <v>434886056.90999997</v>
      </c>
      <c r="C5" s="7">
        <f>SUM(C6:C12)</f>
        <v>0</v>
      </c>
      <c r="D5" s="7">
        <f>B5+C5</f>
        <v>434886056.90999997</v>
      </c>
      <c r="E5" s="7">
        <f>SUM(E6:E12)</f>
        <v>249465847.28</v>
      </c>
      <c r="F5" s="7">
        <f>SUM(F6:F12)</f>
        <v>240717306.53</v>
      </c>
      <c r="G5" s="7">
        <f>D5-E5</f>
        <v>185420209.62999997</v>
      </c>
    </row>
    <row r="6" spans="1:8" ht="13.2" x14ac:dyDescent="0.25">
      <c r="A6" s="8" t="s">
        <v>20</v>
      </c>
      <c r="B6" s="9">
        <v>254159195.84999999</v>
      </c>
      <c r="C6" s="9">
        <v>-480000</v>
      </c>
      <c r="D6" s="9">
        <f t="shared" ref="D6:D69" si="0">B6+C6</f>
        <v>253679195.84999999</v>
      </c>
      <c r="E6" s="9">
        <v>149724629.13</v>
      </c>
      <c r="F6" s="9">
        <v>149724629.13</v>
      </c>
      <c r="G6" s="9">
        <f t="shared" ref="G6:G69" si="1">D6-E6</f>
        <v>103954566.72</v>
      </c>
      <c r="H6" s="2">
        <v>1100</v>
      </c>
    </row>
    <row r="7" spans="1:8" ht="13.2" x14ac:dyDescent="0.25">
      <c r="A7" s="8" t="s">
        <v>21</v>
      </c>
      <c r="B7" s="9">
        <v>1035624.21</v>
      </c>
      <c r="C7" s="9">
        <v>1000000</v>
      </c>
      <c r="D7" s="9">
        <f t="shared" si="0"/>
        <v>2035624.21</v>
      </c>
      <c r="E7" s="9">
        <v>1172487.6799999999</v>
      </c>
      <c r="F7" s="9">
        <v>1172487.6799999999</v>
      </c>
      <c r="G7" s="9">
        <f t="shared" si="1"/>
        <v>863136.53</v>
      </c>
      <c r="H7" s="2">
        <v>1200</v>
      </c>
    </row>
    <row r="8" spans="1:8" ht="13.2" x14ac:dyDescent="0.25">
      <c r="A8" s="8" t="s">
        <v>22</v>
      </c>
      <c r="B8" s="9">
        <v>47772360.75</v>
      </c>
      <c r="C8" s="9">
        <v>275000</v>
      </c>
      <c r="D8" s="9">
        <f t="shared" si="0"/>
        <v>48047360.75</v>
      </c>
      <c r="E8" s="9">
        <v>29098646.420000002</v>
      </c>
      <c r="F8" s="9">
        <v>29098646.420000002</v>
      </c>
      <c r="G8" s="9">
        <f t="shared" si="1"/>
        <v>18948714.329999998</v>
      </c>
      <c r="H8" s="2">
        <v>1300</v>
      </c>
    </row>
    <row r="9" spans="1:8" ht="13.2" x14ac:dyDescent="0.25">
      <c r="A9" s="8" t="s">
        <v>1</v>
      </c>
      <c r="B9" s="9">
        <v>88508044.200000003</v>
      </c>
      <c r="C9" s="9">
        <v>0</v>
      </c>
      <c r="D9" s="9">
        <f t="shared" si="0"/>
        <v>88508044.200000003</v>
      </c>
      <c r="E9" s="9">
        <v>48828471.039999999</v>
      </c>
      <c r="F9" s="9">
        <v>40079930.289999999</v>
      </c>
      <c r="G9" s="9">
        <f t="shared" si="1"/>
        <v>39679573.160000004</v>
      </c>
      <c r="H9" s="2">
        <v>1400</v>
      </c>
    </row>
    <row r="10" spans="1:8" ht="13.2" x14ac:dyDescent="0.25">
      <c r="A10" s="8" t="s">
        <v>23</v>
      </c>
      <c r="B10" s="9">
        <v>29651207.960000001</v>
      </c>
      <c r="C10" s="9">
        <v>2890000</v>
      </c>
      <c r="D10" s="9">
        <f t="shared" si="0"/>
        <v>32541207.960000001</v>
      </c>
      <c r="E10" s="9">
        <v>20641613.010000002</v>
      </c>
      <c r="F10" s="9">
        <v>20641613.010000002</v>
      </c>
      <c r="G10" s="9">
        <f t="shared" si="1"/>
        <v>11899594.949999999</v>
      </c>
      <c r="H10" s="2">
        <v>1500</v>
      </c>
    </row>
    <row r="11" spans="1:8" ht="13.2" x14ac:dyDescent="0.25">
      <c r="A11" s="8" t="s">
        <v>2</v>
      </c>
      <c r="B11" s="9">
        <v>13759623.939999999</v>
      </c>
      <c r="C11" s="9">
        <v>-3685000</v>
      </c>
      <c r="D11" s="9">
        <f t="shared" si="0"/>
        <v>10074623.939999999</v>
      </c>
      <c r="E11" s="9">
        <v>0</v>
      </c>
      <c r="F11" s="9">
        <v>0</v>
      </c>
      <c r="G11" s="9">
        <f t="shared" si="1"/>
        <v>10074623.939999999</v>
      </c>
      <c r="H11" s="2">
        <v>1600</v>
      </c>
    </row>
    <row r="12" spans="1:8" ht="13.2" x14ac:dyDescent="0.25">
      <c r="A12" s="8" t="s">
        <v>24</v>
      </c>
      <c r="B12" s="9">
        <v>0</v>
      </c>
      <c r="C12" s="9">
        <v>0</v>
      </c>
      <c r="D12" s="9">
        <f t="shared" si="0"/>
        <v>0</v>
      </c>
      <c r="E12" s="9">
        <v>0</v>
      </c>
      <c r="F12" s="9">
        <v>0</v>
      </c>
      <c r="G12" s="9">
        <f t="shared" si="1"/>
        <v>0</v>
      </c>
      <c r="H12" s="2">
        <v>1700</v>
      </c>
    </row>
    <row r="13" spans="1:8" ht="13.2" x14ac:dyDescent="0.25">
      <c r="A13" s="6" t="s">
        <v>79</v>
      </c>
      <c r="B13" s="10">
        <f>SUM(B14:B22)</f>
        <v>78954917.479999989</v>
      </c>
      <c r="C13" s="10">
        <f>SUM(C14:C22)</f>
        <v>28999566.580000002</v>
      </c>
      <c r="D13" s="10">
        <f t="shared" si="0"/>
        <v>107954484.05999999</v>
      </c>
      <c r="E13" s="10">
        <f>SUM(E14:E22)</f>
        <v>45710213.019999996</v>
      </c>
      <c r="F13" s="10">
        <f>SUM(F14:F22)</f>
        <v>43562396.00999999</v>
      </c>
      <c r="G13" s="10">
        <f t="shared" si="1"/>
        <v>62244271.039999992</v>
      </c>
      <c r="H13" s="3">
        <v>0</v>
      </c>
    </row>
    <row r="14" spans="1:8" ht="13.2" x14ac:dyDescent="0.25">
      <c r="A14" s="8" t="s">
        <v>25</v>
      </c>
      <c r="B14" s="9">
        <v>6155497.9000000004</v>
      </c>
      <c r="C14" s="9">
        <v>775360.24</v>
      </c>
      <c r="D14" s="9">
        <f t="shared" si="0"/>
        <v>6930858.1400000006</v>
      </c>
      <c r="E14" s="9">
        <v>3173965.88</v>
      </c>
      <c r="F14" s="9">
        <v>2802599.2</v>
      </c>
      <c r="G14" s="9">
        <f t="shared" si="1"/>
        <v>3756892.2600000007</v>
      </c>
      <c r="H14" s="2">
        <v>2100</v>
      </c>
    </row>
    <row r="15" spans="1:8" ht="13.2" x14ac:dyDescent="0.25">
      <c r="A15" s="8" t="s">
        <v>26</v>
      </c>
      <c r="B15" s="9">
        <v>1733583.27</v>
      </c>
      <c r="C15" s="9">
        <v>892000</v>
      </c>
      <c r="D15" s="9">
        <f t="shared" si="0"/>
        <v>2625583.27</v>
      </c>
      <c r="E15" s="9">
        <v>1112932.73</v>
      </c>
      <c r="F15" s="9">
        <v>1047801.32</v>
      </c>
      <c r="G15" s="9">
        <f t="shared" si="1"/>
        <v>1512650.54</v>
      </c>
      <c r="H15" s="2">
        <v>2200</v>
      </c>
    </row>
    <row r="16" spans="1:8" ht="13.2" x14ac:dyDescent="0.25">
      <c r="A16" s="8" t="s">
        <v>27</v>
      </c>
      <c r="B16" s="9">
        <v>134950</v>
      </c>
      <c r="C16" s="9">
        <v>25000</v>
      </c>
      <c r="D16" s="9">
        <f t="shared" si="0"/>
        <v>159950</v>
      </c>
      <c r="E16" s="9">
        <v>14147</v>
      </c>
      <c r="F16" s="9">
        <v>14147</v>
      </c>
      <c r="G16" s="9">
        <f t="shared" si="1"/>
        <v>145803</v>
      </c>
      <c r="H16" s="2">
        <v>2300</v>
      </c>
    </row>
    <row r="17" spans="1:8" ht="13.2" x14ac:dyDescent="0.25">
      <c r="A17" s="8" t="s">
        <v>28</v>
      </c>
      <c r="B17" s="9">
        <v>26301338.629999999</v>
      </c>
      <c r="C17" s="9">
        <v>23010669.800000001</v>
      </c>
      <c r="D17" s="9">
        <f t="shared" si="0"/>
        <v>49312008.43</v>
      </c>
      <c r="E17" s="9">
        <v>16666410.619999999</v>
      </c>
      <c r="F17" s="9">
        <v>15558971.359999999</v>
      </c>
      <c r="G17" s="9">
        <f t="shared" si="1"/>
        <v>32645597.810000002</v>
      </c>
      <c r="H17" s="2">
        <v>2400</v>
      </c>
    </row>
    <row r="18" spans="1:8" ht="13.2" x14ac:dyDescent="0.25">
      <c r="A18" s="8" t="s">
        <v>29</v>
      </c>
      <c r="B18" s="9">
        <v>1356313.55</v>
      </c>
      <c r="C18" s="9">
        <v>322574.21000000002</v>
      </c>
      <c r="D18" s="9">
        <f t="shared" si="0"/>
        <v>1678887.76</v>
      </c>
      <c r="E18" s="9">
        <v>426175.37</v>
      </c>
      <c r="F18" s="9">
        <v>416544.4</v>
      </c>
      <c r="G18" s="9">
        <f t="shared" si="1"/>
        <v>1252712.3900000001</v>
      </c>
      <c r="H18" s="2">
        <v>2500</v>
      </c>
    </row>
    <row r="19" spans="1:8" ht="13.2" x14ac:dyDescent="0.25">
      <c r="A19" s="8" t="s">
        <v>30</v>
      </c>
      <c r="B19" s="9">
        <v>19658124.25</v>
      </c>
      <c r="C19" s="9">
        <v>313672.78000000003</v>
      </c>
      <c r="D19" s="9">
        <f t="shared" si="0"/>
        <v>19971797.030000001</v>
      </c>
      <c r="E19" s="9">
        <v>15606241.99</v>
      </c>
      <c r="F19" s="9">
        <v>15532449.98</v>
      </c>
      <c r="G19" s="9">
        <f t="shared" si="1"/>
        <v>4365555.040000001</v>
      </c>
      <c r="H19" s="2">
        <v>2600</v>
      </c>
    </row>
    <row r="20" spans="1:8" ht="13.2" x14ac:dyDescent="0.25">
      <c r="A20" s="8" t="s">
        <v>31</v>
      </c>
      <c r="B20" s="9">
        <v>12215039.970000001</v>
      </c>
      <c r="C20" s="9">
        <v>2537881.39</v>
      </c>
      <c r="D20" s="9">
        <f t="shared" si="0"/>
        <v>14752921.360000001</v>
      </c>
      <c r="E20" s="9">
        <v>2240438.89</v>
      </c>
      <c r="F20" s="9">
        <v>1921363.16</v>
      </c>
      <c r="G20" s="9">
        <f t="shared" si="1"/>
        <v>12512482.470000001</v>
      </c>
      <c r="H20" s="2">
        <v>2700</v>
      </c>
    </row>
    <row r="21" spans="1:8" ht="13.2" x14ac:dyDescent="0.25">
      <c r="A21" s="8" t="s">
        <v>32</v>
      </c>
      <c r="B21" s="9">
        <v>1000000</v>
      </c>
      <c r="C21" s="9">
        <v>0</v>
      </c>
      <c r="D21" s="9">
        <f t="shared" si="0"/>
        <v>1000000</v>
      </c>
      <c r="E21" s="9">
        <v>0</v>
      </c>
      <c r="F21" s="9">
        <v>0</v>
      </c>
      <c r="G21" s="9">
        <f t="shared" si="1"/>
        <v>1000000</v>
      </c>
      <c r="H21" s="2">
        <v>2800</v>
      </c>
    </row>
    <row r="22" spans="1:8" ht="13.2" x14ac:dyDescent="0.25">
      <c r="A22" s="8" t="s">
        <v>33</v>
      </c>
      <c r="B22" s="9">
        <v>10400069.91</v>
      </c>
      <c r="C22" s="9">
        <v>1122408.1599999999</v>
      </c>
      <c r="D22" s="9">
        <f t="shared" si="0"/>
        <v>11522478.07</v>
      </c>
      <c r="E22" s="9">
        <v>6469900.54</v>
      </c>
      <c r="F22" s="9">
        <v>6268519.5899999999</v>
      </c>
      <c r="G22" s="9">
        <f t="shared" si="1"/>
        <v>5052577.53</v>
      </c>
      <c r="H22" s="2">
        <v>2900</v>
      </c>
    </row>
    <row r="23" spans="1:8" ht="13.2" x14ac:dyDescent="0.25">
      <c r="A23" s="6" t="s">
        <v>17</v>
      </c>
      <c r="B23" s="10">
        <f>SUM(B24:B32)</f>
        <v>100633361.55000001</v>
      </c>
      <c r="C23" s="10">
        <f>SUM(C24:C32)</f>
        <v>82200598.609999999</v>
      </c>
      <c r="D23" s="10">
        <f t="shared" si="0"/>
        <v>182833960.16000003</v>
      </c>
      <c r="E23" s="10">
        <f>SUM(E24:E32)</f>
        <v>74098416.039999992</v>
      </c>
      <c r="F23" s="10">
        <f>SUM(F24:F32)</f>
        <v>64151997.059999995</v>
      </c>
      <c r="G23" s="10">
        <f t="shared" si="1"/>
        <v>108735544.12000003</v>
      </c>
      <c r="H23" s="3">
        <v>0</v>
      </c>
    </row>
    <row r="24" spans="1:8" ht="13.2" x14ac:dyDescent="0.25">
      <c r="A24" s="8" t="s">
        <v>34</v>
      </c>
      <c r="B24" s="9">
        <v>12551020.51</v>
      </c>
      <c r="C24" s="9">
        <v>30947000</v>
      </c>
      <c r="D24" s="9">
        <f t="shared" si="0"/>
        <v>43498020.509999998</v>
      </c>
      <c r="E24" s="9">
        <v>26161320.190000001</v>
      </c>
      <c r="F24" s="9">
        <v>20707182.190000001</v>
      </c>
      <c r="G24" s="9">
        <f t="shared" si="1"/>
        <v>17336700.319999997</v>
      </c>
      <c r="H24" s="2">
        <v>3100</v>
      </c>
    </row>
    <row r="25" spans="1:8" ht="13.2" x14ac:dyDescent="0.25">
      <c r="A25" s="8" t="s">
        <v>35</v>
      </c>
      <c r="B25" s="9">
        <v>5947685.5</v>
      </c>
      <c r="C25" s="9">
        <v>988000</v>
      </c>
      <c r="D25" s="9">
        <f t="shared" si="0"/>
        <v>6935685.5</v>
      </c>
      <c r="E25" s="9">
        <v>2264830.9700000002</v>
      </c>
      <c r="F25" s="9">
        <v>2086563.91</v>
      </c>
      <c r="G25" s="9">
        <f t="shared" si="1"/>
        <v>4670854.5299999993</v>
      </c>
      <c r="H25" s="2">
        <v>3200</v>
      </c>
    </row>
    <row r="26" spans="1:8" ht="13.2" x14ac:dyDescent="0.25">
      <c r="A26" s="8" t="s">
        <v>36</v>
      </c>
      <c r="B26" s="9">
        <v>26884289.5</v>
      </c>
      <c r="C26" s="9">
        <v>17379147.609999999</v>
      </c>
      <c r="D26" s="9">
        <f t="shared" si="0"/>
        <v>44263437.109999999</v>
      </c>
      <c r="E26" s="9">
        <v>19047527.170000002</v>
      </c>
      <c r="F26" s="9">
        <v>16321964.890000001</v>
      </c>
      <c r="G26" s="9">
        <f t="shared" si="1"/>
        <v>25215909.939999998</v>
      </c>
      <c r="H26" s="2">
        <v>3300</v>
      </c>
    </row>
    <row r="27" spans="1:8" ht="13.2" x14ac:dyDescent="0.25">
      <c r="A27" s="8" t="s">
        <v>37</v>
      </c>
      <c r="B27" s="9">
        <v>4675000</v>
      </c>
      <c r="C27" s="9">
        <v>4065000</v>
      </c>
      <c r="D27" s="9">
        <f t="shared" si="0"/>
        <v>8740000</v>
      </c>
      <c r="E27" s="9">
        <v>4126766.86</v>
      </c>
      <c r="F27" s="9">
        <v>4126766.86</v>
      </c>
      <c r="G27" s="9">
        <f t="shared" si="1"/>
        <v>4613233.1400000006</v>
      </c>
      <c r="H27" s="2">
        <v>3400</v>
      </c>
    </row>
    <row r="28" spans="1:8" ht="13.2" x14ac:dyDescent="0.25">
      <c r="A28" s="8" t="s">
        <v>38</v>
      </c>
      <c r="B28" s="9">
        <v>18495077.079999998</v>
      </c>
      <c r="C28" s="9">
        <v>4691306</v>
      </c>
      <c r="D28" s="9">
        <f t="shared" si="0"/>
        <v>23186383.079999998</v>
      </c>
      <c r="E28" s="9">
        <v>7597897.1799999997</v>
      </c>
      <c r="F28" s="9">
        <v>6945206.3600000003</v>
      </c>
      <c r="G28" s="9">
        <f t="shared" si="1"/>
        <v>15588485.899999999</v>
      </c>
      <c r="H28" s="2">
        <v>3500</v>
      </c>
    </row>
    <row r="29" spans="1:8" ht="13.2" x14ac:dyDescent="0.25">
      <c r="A29" s="8" t="s">
        <v>39</v>
      </c>
      <c r="B29" s="9">
        <v>6069000</v>
      </c>
      <c r="C29" s="9">
        <v>-4000</v>
      </c>
      <c r="D29" s="9">
        <f t="shared" si="0"/>
        <v>6065000</v>
      </c>
      <c r="E29" s="9">
        <v>1767821.32</v>
      </c>
      <c r="F29" s="9">
        <v>1767821.32</v>
      </c>
      <c r="G29" s="9">
        <f t="shared" si="1"/>
        <v>4297178.68</v>
      </c>
      <c r="H29" s="2">
        <v>3600</v>
      </c>
    </row>
    <row r="30" spans="1:8" ht="13.2" x14ac:dyDescent="0.25">
      <c r="A30" s="8" t="s">
        <v>40</v>
      </c>
      <c r="B30" s="9">
        <v>1609183.9</v>
      </c>
      <c r="C30" s="9">
        <v>0</v>
      </c>
      <c r="D30" s="9">
        <f t="shared" si="0"/>
        <v>1609183.9</v>
      </c>
      <c r="E30" s="9">
        <v>46810.94</v>
      </c>
      <c r="F30" s="9">
        <v>46810.94</v>
      </c>
      <c r="G30" s="9">
        <f t="shared" si="1"/>
        <v>1562372.96</v>
      </c>
      <c r="H30" s="2">
        <v>3700</v>
      </c>
    </row>
    <row r="31" spans="1:8" ht="13.2" x14ac:dyDescent="0.25">
      <c r="A31" s="8" t="s">
        <v>41</v>
      </c>
      <c r="B31" s="9">
        <v>7644930</v>
      </c>
      <c r="C31" s="9">
        <v>23034145</v>
      </c>
      <c r="D31" s="9">
        <f t="shared" si="0"/>
        <v>30679075</v>
      </c>
      <c r="E31" s="9">
        <v>4901802.97</v>
      </c>
      <c r="F31" s="9">
        <v>3966042.15</v>
      </c>
      <c r="G31" s="9">
        <f t="shared" si="1"/>
        <v>25777272.030000001</v>
      </c>
      <c r="H31" s="2">
        <v>3800</v>
      </c>
    </row>
    <row r="32" spans="1:8" ht="13.2" x14ac:dyDescent="0.25">
      <c r="A32" s="8" t="s">
        <v>0</v>
      </c>
      <c r="B32" s="9">
        <v>16757175.060000001</v>
      </c>
      <c r="C32" s="9">
        <v>1100000</v>
      </c>
      <c r="D32" s="9">
        <f t="shared" si="0"/>
        <v>17857175.060000002</v>
      </c>
      <c r="E32" s="9">
        <v>8183638.4400000004</v>
      </c>
      <c r="F32" s="9">
        <v>8183638.4400000004</v>
      </c>
      <c r="G32" s="9">
        <f t="shared" si="1"/>
        <v>9673536.620000001</v>
      </c>
      <c r="H32" s="2">
        <v>3900</v>
      </c>
    </row>
    <row r="33" spans="1:8" ht="13.2" x14ac:dyDescent="0.25">
      <c r="A33" s="6" t="s">
        <v>80</v>
      </c>
      <c r="B33" s="10">
        <f>SUM(B34:B42)</f>
        <v>103809485.37</v>
      </c>
      <c r="C33" s="10">
        <f>SUM(C34:C42)</f>
        <v>28466047.09</v>
      </c>
      <c r="D33" s="10">
        <f t="shared" si="0"/>
        <v>132275532.46000001</v>
      </c>
      <c r="E33" s="10">
        <f>SUM(E34:E42)</f>
        <v>58338376.600000001</v>
      </c>
      <c r="F33" s="10">
        <f>SUM(F34:F42)</f>
        <v>58189035.800000004</v>
      </c>
      <c r="G33" s="10">
        <f t="shared" si="1"/>
        <v>73937155.860000014</v>
      </c>
      <c r="H33" s="3">
        <v>0</v>
      </c>
    </row>
    <row r="34" spans="1:8" ht="13.2" x14ac:dyDescent="0.25">
      <c r="A34" s="8" t="s">
        <v>42</v>
      </c>
      <c r="B34" s="9">
        <v>1071225</v>
      </c>
      <c r="C34" s="9">
        <v>280000</v>
      </c>
      <c r="D34" s="9">
        <f t="shared" si="0"/>
        <v>1351225</v>
      </c>
      <c r="E34" s="9">
        <v>0</v>
      </c>
      <c r="F34" s="9">
        <v>0</v>
      </c>
      <c r="G34" s="9">
        <f t="shared" si="1"/>
        <v>1351225</v>
      </c>
      <c r="H34" s="2">
        <v>4100</v>
      </c>
    </row>
    <row r="35" spans="1:8" ht="13.2" x14ac:dyDescent="0.25">
      <c r="A35" s="8" t="s">
        <v>43</v>
      </c>
      <c r="B35" s="9">
        <v>70725888.870000005</v>
      </c>
      <c r="C35" s="9">
        <v>0</v>
      </c>
      <c r="D35" s="9">
        <f t="shared" si="0"/>
        <v>70725888.870000005</v>
      </c>
      <c r="E35" s="9">
        <v>45124141.060000002</v>
      </c>
      <c r="F35" s="9">
        <v>45124141.060000002</v>
      </c>
      <c r="G35" s="9">
        <f t="shared" si="1"/>
        <v>25601747.810000002</v>
      </c>
      <c r="H35" s="2">
        <v>4200</v>
      </c>
    </row>
    <row r="36" spans="1:8" ht="13.2" x14ac:dyDescent="0.25">
      <c r="A36" s="8" t="s">
        <v>44</v>
      </c>
      <c r="B36" s="9">
        <v>2500000</v>
      </c>
      <c r="C36" s="9">
        <v>19903166.23</v>
      </c>
      <c r="D36" s="9">
        <f t="shared" si="0"/>
        <v>22403166.23</v>
      </c>
      <c r="E36" s="9">
        <v>1905135.39</v>
      </c>
      <c r="F36" s="9">
        <v>1905135.39</v>
      </c>
      <c r="G36" s="9">
        <f t="shared" si="1"/>
        <v>20498030.84</v>
      </c>
      <c r="H36" s="2">
        <v>4300</v>
      </c>
    </row>
    <row r="37" spans="1:8" ht="13.2" x14ac:dyDescent="0.25">
      <c r="A37" s="8" t="s">
        <v>45</v>
      </c>
      <c r="B37" s="9">
        <v>28912371.5</v>
      </c>
      <c r="C37" s="9">
        <v>8282880.8600000003</v>
      </c>
      <c r="D37" s="9">
        <f t="shared" si="0"/>
        <v>37195252.359999999</v>
      </c>
      <c r="E37" s="9">
        <v>11309100.15</v>
      </c>
      <c r="F37" s="9">
        <v>11159759.35</v>
      </c>
      <c r="G37" s="9">
        <f t="shared" si="1"/>
        <v>25886152.210000001</v>
      </c>
      <c r="H37" s="2">
        <v>4400</v>
      </c>
    </row>
    <row r="38" spans="1:8" ht="13.2" x14ac:dyDescent="0.25">
      <c r="A38" s="8" t="s">
        <v>7</v>
      </c>
      <c r="B38" s="9">
        <v>0</v>
      </c>
      <c r="C38" s="9">
        <v>0</v>
      </c>
      <c r="D38" s="9">
        <f t="shared" si="0"/>
        <v>0</v>
      </c>
      <c r="E38" s="9">
        <v>0</v>
      </c>
      <c r="F38" s="9">
        <v>0</v>
      </c>
      <c r="G38" s="9">
        <f t="shared" si="1"/>
        <v>0</v>
      </c>
      <c r="H38" s="2">
        <v>4500</v>
      </c>
    </row>
    <row r="39" spans="1:8" ht="13.2" x14ac:dyDescent="0.25">
      <c r="A39" s="8" t="s">
        <v>46</v>
      </c>
      <c r="B39" s="9">
        <v>600000</v>
      </c>
      <c r="C39" s="9">
        <v>0</v>
      </c>
      <c r="D39" s="9">
        <f t="shared" si="0"/>
        <v>600000</v>
      </c>
      <c r="E39" s="9">
        <v>0</v>
      </c>
      <c r="F39" s="9">
        <v>0</v>
      </c>
      <c r="G39" s="9">
        <f t="shared" si="1"/>
        <v>600000</v>
      </c>
      <c r="H39" s="2">
        <v>4600</v>
      </c>
    </row>
    <row r="40" spans="1:8" ht="13.2" x14ac:dyDescent="0.25">
      <c r="A40" s="8" t="s">
        <v>47</v>
      </c>
      <c r="B40" s="9">
        <v>0</v>
      </c>
      <c r="C40" s="9">
        <v>0</v>
      </c>
      <c r="D40" s="9">
        <f t="shared" si="0"/>
        <v>0</v>
      </c>
      <c r="E40" s="9">
        <v>0</v>
      </c>
      <c r="F40" s="9">
        <v>0</v>
      </c>
      <c r="G40" s="9">
        <f t="shared" si="1"/>
        <v>0</v>
      </c>
      <c r="H40" s="2">
        <v>4700</v>
      </c>
    </row>
    <row r="41" spans="1:8" ht="13.2" x14ac:dyDescent="0.25">
      <c r="A41" s="8" t="s">
        <v>3</v>
      </c>
      <c r="B41" s="9">
        <v>0</v>
      </c>
      <c r="C41" s="9">
        <v>0</v>
      </c>
      <c r="D41" s="9">
        <f t="shared" si="0"/>
        <v>0</v>
      </c>
      <c r="E41" s="9">
        <v>0</v>
      </c>
      <c r="F41" s="9">
        <v>0</v>
      </c>
      <c r="G41" s="9">
        <f t="shared" si="1"/>
        <v>0</v>
      </c>
      <c r="H41" s="2">
        <v>4800</v>
      </c>
    </row>
    <row r="42" spans="1:8" ht="13.2" x14ac:dyDescent="0.25">
      <c r="A42" s="8" t="s">
        <v>48</v>
      </c>
      <c r="B42" s="9">
        <v>0</v>
      </c>
      <c r="C42" s="9">
        <v>0</v>
      </c>
      <c r="D42" s="9">
        <f t="shared" si="0"/>
        <v>0</v>
      </c>
      <c r="E42" s="9">
        <v>0</v>
      </c>
      <c r="F42" s="9">
        <v>0</v>
      </c>
      <c r="G42" s="9">
        <f t="shared" si="1"/>
        <v>0</v>
      </c>
      <c r="H42" s="2">
        <v>4900</v>
      </c>
    </row>
    <row r="43" spans="1:8" ht="13.2" x14ac:dyDescent="0.25">
      <c r="A43" s="6" t="s">
        <v>81</v>
      </c>
      <c r="B43" s="10">
        <f>SUM(B44:B52)</f>
        <v>55691048.950000003</v>
      </c>
      <c r="C43" s="10">
        <f>SUM(C44:C52)</f>
        <v>45800500.789999999</v>
      </c>
      <c r="D43" s="10">
        <f t="shared" si="0"/>
        <v>101491549.74000001</v>
      </c>
      <c r="E43" s="10">
        <f>SUM(E44:E52)</f>
        <v>269262</v>
      </c>
      <c r="F43" s="10">
        <f>SUM(F44:F52)</f>
        <v>202122</v>
      </c>
      <c r="G43" s="10">
        <f t="shared" si="1"/>
        <v>101222287.74000001</v>
      </c>
      <c r="H43" s="3">
        <v>0</v>
      </c>
    </row>
    <row r="44" spans="1:8" ht="13.2" x14ac:dyDescent="0.25">
      <c r="A44" s="11" t="s">
        <v>49</v>
      </c>
      <c r="B44" s="9">
        <v>3511875</v>
      </c>
      <c r="C44" s="9">
        <v>2182169</v>
      </c>
      <c r="D44" s="9">
        <f t="shared" si="0"/>
        <v>5694044</v>
      </c>
      <c r="E44" s="9">
        <v>20840</v>
      </c>
      <c r="F44" s="9">
        <v>20840</v>
      </c>
      <c r="G44" s="9">
        <f t="shared" si="1"/>
        <v>5673204</v>
      </c>
      <c r="H44" s="2">
        <v>5100</v>
      </c>
    </row>
    <row r="45" spans="1:8" ht="13.2" x14ac:dyDescent="0.25">
      <c r="A45" s="8" t="s">
        <v>50</v>
      </c>
      <c r="B45" s="9">
        <v>3172379.7</v>
      </c>
      <c r="C45" s="9">
        <v>24920000</v>
      </c>
      <c r="D45" s="9">
        <f t="shared" si="0"/>
        <v>28092379.699999999</v>
      </c>
      <c r="E45" s="9">
        <v>0</v>
      </c>
      <c r="F45" s="9">
        <v>0</v>
      </c>
      <c r="G45" s="9">
        <f t="shared" si="1"/>
        <v>28092379.699999999</v>
      </c>
      <c r="H45" s="2">
        <v>5200</v>
      </c>
    </row>
    <row r="46" spans="1:8" ht="13.2" x14ac:dyDescent="0.25">
      <c r="A46" s="8" t="s">
        <v>51</v>
      </c>
      <c r="B46" s="9">
        <v>440875</v>
      </c>
      <c r="C46" s="9">
        <v>-350000</v>
      </c>
      <c r="D46" s="9">
        <f t="shared" si="0"/>
        <v>90875</v>
      </c>
      <c r="E46" s="9">
        <v>0</v>
      </c>
      <c r="F46" s="9">
        <v>0</v>
      </c>
      <c r="G46" s="9">
        <f t="shared" si="1"/>
        <v>90875</v>
      </c>
      <c r="H46" s="2">
        <v>5300</v>
      </c>
    </row>
    <row r="47" spans="1:8" ht="13.2" x14ac:dyDescent="0.25">
      <c r="A47" s="8" t="s">
        <v>52</v>
      </c>
      <c r="B47" s="9">
        <v>26157500</v>
      </c>
      <c r="C47" s="9">
        <v>5720000</v>
      </c>
      <c r="D47" s="9">
        <f t="shared" si="0"/>
        <v>31877500</v>
      </c>
      <c r="E47" s="9">
        <v>0</v>
      </c>
      <c r="F47" s="9">
        <v>0</v>
      </c>
      <c r="G47" s="9">
        <f t="shared" si="1"/>
        <v>31877500</v>
      </c>
      <c r="H47" s="2">
        <v>5400</v>
      </c>
    </row>
    <row r="48" spans="1:8" ht="13.2" x14ac:dyDescent="0.25">
      <c r="A48" s="8" t="s">
        <v>53</v>
      </c>
      <c r="B48" s="9">
        <v>5253709.25</v>
      </c>
      <c r="C48" s="9">
        <v>-1373709.25</v>
      </c>
      <c r="D48" s="9">
        <f t="shared" si="0"/>
        <v>3880000</v>
      </c>
      <c r="E48" s="9">
        <v>0</v>
      </c>
      <c r="F48" s="9">
        <v>0</v>
      </c>
      <c r="G48" s="9">
        <f t="shared" si="1"/>
        <v>3880000</v>
      </c>
      <c r="H48" s="2">
        <v>5500</v>
      </c>
    </row>
    <row r="49" spans="1:8" ht="13.2" x14ac:dyDescent="0.25">
      <c r="A49" s="8" t="s">
        <v>54</v>
      </c>
      <c r="B49" s="9">
        <v>15532950</v>
      </c>
      <c r="C49" s="9">
        <v>10702041.039999999</v>
      </c>
      <c r="D49" s="9">
        <f t="shared" si="0"/>
        <v>26234991.039999999</v>
      </c>
      <c r="E49" s="9">
        <v>248422</v>
      </c>
      <c r="F49" s="9">
        <v>181282</v>
      </c>
      <c r="G49" s="9">
        <f t="shared" si="1"/>
        <v>25986569.039999999</v>
      </c>
      <c r="H49" s="2">
        <v>5600</v>
      </c>
    </row>
    <row r="50" spans="1:8" ht="13.2" x14ac:dyDescent="0.25">
      <c r="A50" s="8" t="s">
        <v>55</v>
      </c>
      <c r="B50" s="9">
        <v>0</v>
      </c>
      <c r="C50" s="9">
        <v>0</v>
      </c>
      <c r="D50" s="9">
        <f t="shared" si="0"/>
        <v>0</v>
      </c>
      <c r="E50" s="9">
        <v>0</v>
      </c>
      <c r="F50" s="9">
        <v>0</v>
      </c>
      <c r="G50" s="9">
        <f t="shared" si="1"/>
        <v>0</v>
      </c>
      <c r="H50" s="2">
        <v>5700</v>
      </c>
    </row>
    <row r="51" spans="1:8" ht="13.2" x14ac:dyDescent="0.25">
      <c r="A51" s="8" t="s">
        <v>56</v>
      </c>
      <c r="B51" s="9">
        <v>1000000</v>
      </c>
      <c r="C51" s="9">
        <v>4000000</v>
      </c>
      <c r="D51" s="9">
        <f t="shared" si="0"/>
        <v>5000000</v>
      </c>
      <c r="E51" s="9">
        <v>0</v>
      </c>
      <c r="F51" s="9">
        <v>0</v>
      </c>
      <c r="G51" s="9">
        <f t="shared" si="1"/>
        <v>5000000</v>
      </c>
      <c r="H51" s="2">
        <v>5800</v>
      </c>
    </row>
    <row r="52" spans="1:8" ht="13.2" x14ac:dyDescent="0.25">
      <c r="A52" s="8" t="s">
        <v>57</v>
      </c>
      <c r="B52" s="9">
        <v>621760</v>
      </c>
      <c r="C52" s="9">
        <v>0</v>
      </c>
      <c r="D52" s="9">
        <f t="shared" si="0"/>
        <v>621760</v>
      </c>
      <c r="E52" s="9">
        <v>0</v>
      </c>
      <c r="F52" s="9">
        <v>0</v>
      </c>
      <c r="G52" s="9">
        <f t="shared" si="1"/>
        <v>621760</v>
      </c>
      <c r="H52" s="2">
        <v>5900</v>
      </c>
    </row>
    <row r="53" spans="1:8" ht="13.2" x14ac:dyDescent="0.25">
      <c r="A53" s="6" t="s">
        <v>18</v>
      </c>
      <c r="B53" s="10">
        <f>SUM(B54:B56)</f>
        <v>79211657.310000002</v>
      </c>
      <c r="C53" s="10">
        <f>SUM(C54:C56)</f>
        <v>265502119.63</v>
      </c>
      <c r="D53" s="10">
        <f t="shared" si="0"/>
        <v>344713776.94</v>
      </c>
      <c r="E53" s="10">
        <f>SUM(E54:E56)</f>
        <v>111943554.04000001</v>
      </c>
      <c r="F53" s="10">
        <f>SUM(F54:F56)</f>
        <v>111893788.89</v>
      </c>
      <c r="G53" s="10">
        <f t="shared" si="1"/>
        <v>232770222.89999998</v>
      </c>
      <c r="H53" s="3">
        <v>0</v>
      </c>
    </row>
    <row r="54" spans="1:8" ht="13.2" x14ac:dyDescent="0.25">
      <c r="A54" s="8" t="s">
        <v>58</v>
      </c>
      <c r="B54" s="9">
        <v>79211657.310000002</v>
      </c>
      <c r="C54" s="9">
        <v>260771039.5</v>
      </c>
      <c r="D54" s="9">
        <f t="shared" si="0"/>
        <v>339982696.81</v>
      </c>
      <c r="E54" s="9">
        <v>107279900.79000001</v>
      </c>
      <c r="F54" s="9">
        <v>107230135.64</v>
      </c>
      <c r="G54" s="9">
        <f t="shared" si="1"/>
        <v>232702796.01999998</v>
      </c>
      <c r="H54" s="2">
        <v>6100</v>
      </c>
    </row>
    <row r="55" spans="1:8" ht="13.2" x14ac:dyDescent="0.25">
      <c r="A55" s="8" t="s">
        <v>59</v>
      </c>
      <c r="B55" s="9">
        <v>0</v>
      </c>
      <c r="C55" s="9">
        <v>4731080.13</v>
      </c>
      <c r="D55" s="9">
        <f t="shared" si="0"/>
        <v>4731080.13</v>
      </c>
      <c r="E55" s="9">
        <v>4663653.25</v>
      </c>
      <c r="F55" s="9">
        <v>4663653.25</v>
      </c>
      <c r="G55" s="9">
        <f t="shared" si="1"/>
        <v>67426.879999999888</v>
      </c>
      <c r="H55" s="2">
        <v>6200</v>
      </c>
    </row>
    <row r="56" spans="1:8" ht="13.2" x14ac:dyDescent="0.25">
      <c r="A56" s="8" t="s">
        <v>60</v>
      </c>
      <c r="B56" s="9">
        <v>0</v>
      </c>
      <c r="C56" s="9">
        <v>0</v>
      </c>
      <c r="D56" s="9">
        <f t="shared" si="0"/>
        <v>0</v>
      </c>
      <c r="E56" s="9">
        <v>0</v>
      </c>
      <c r="F56" s="9">
        <v>0</v>
      </c>
      <c r="G56" s="9">
        <f t="shared" si="1"/>
        <v>0</v>
      </c>
      <c r="H56" s="2">
        <v>6300</v>
      </c>
    </row>
    <row r="57" spans="1:8" ht="13.2" x14ac:dyDescent="0.25">
      <c r="A57" s="6" t="s">
        <v>82</v>
      </c>
      <c r="B57" s="10">
        <f>SUM(B58:B64)</f>
        <v>4791750</v>
      </c>
      <c r="C57" s="10">
        <f>SUM(C58:C64)</f>
        <v>20691260.949999999</v>
      </c>
      <c r="D57" s="10">
        <f t="shared" si="0"/>
        <v>25483010.949999999</v>
      </c>
      <c r="E57" s="10">
        <f>SUM(E58:E64)</f>
        <v>0</v>
      </c>
      <c r="F57" s="10">
        <f>SUM(F58:F64)</f>
        <v>0</v>
      </c>
      <c r="G57" s="10">
        <f t="shared" si="1"/>
        <v>25483010.949999999</v>
      </c>
      <c r="H57" s="3">
        <v>0</v>
      </c>
    </row>
    <row r="58" spans="1:8" ht="13.2" x14ac:dyDescent="0.25">
      <c r="A58" s="8" t="s">
        <v>61</v>
      </c>
      <c r="B58" s="9">
        <v>0</v>
      </c>
      <c r="C58" s="9">
        <v>0</v>
      </c>
      <c r="D58" s="9">
        <f t="shared" si="0"/>
        <v>0</v>
      </c>
      <c r="E58" s="9">
        <v>0</v>
      </c>
      <c r="F58" s="9">
        <v>0</v>
      </c>
      <c r="G58" s="9">
        <f t="shared" si="1"/>
        <v>0</v>
      </c>
      <c r="H58" s="2">
        <v>7100</v>
      </c>
    </row>
    <row r="59" spans="1:8" ht="13.2" x14ac:dyDescent="0.25">
      <c r="A59" s="8" t="s">
        <v>62</v>
      </c>
      <c r="B59" s="9">
        <v>0</v>
      </c>
      <c r="C59" s="9">
        <v>0</v>
      </c>
      <c r="D59" s="9">
        <f t="shared" si="0"/>
        <v>0</v>
      </c>
      <c r="E59" s="9">
        <v>0</v>
      </c>
      <c r="F59" s="9">
        <v>0</v>
      </c>
      <c r="G59" s="9">
        <f t="shared" si="1"/>
        <v>0</v>
      </c>
      <c r="H59" s="2">
        <v>7200</v>
      </c>
    </row>
    <row r="60" spans="1:8" ht="13.2" x14ac:dyDescent="0.25">
      <c r="A60" s="8" t="s">
        <v>63</v>
      </c>
      <c r="B60" s="9">
        <v>0</v>
      </c>
      <c r="C60" s="9">
        <v>0</v>
      </c>
      <c r="D60" s="9">
        <f t="shared" si="0"/>
        <v>0</v>
      </c>
      <c r="E60" s="9">
        <v>0</v>
      </c>
      <c r="F60" s="9">
        <v>0</v>
      </c>
      <c r="G60" s="9">
        <f t="shared" si="1"/>
        <v>0</v>
      </c>
      <c r="H60" s="2">
        <v>7300</v>
      </c>
    </row>
    <row r="61" spans="1:8" ht="13.2" x14ac:dyDescent="0.25">
      <c r="A61" s="8" t="s">
        <v>64</v>
      </c>
      <c r="B61" s="9">
        <v>0</v>
      </c>
      <c r="C61" s="9">
        <v>0</v>
      </c>
      <c r="D61" s="9">
        <f t="shared" si="0"/>
        <v>0</v>
      </c>
      <c r="E61" s="9">
        <v>0</v>
      </c>
      <c r="F61" s="9">
        <v>0</v>
      </c>
      <c r="G61" s="9">
        <f t="shared" si="1"/>
        <v>0</v>
      </c>
      <c r="H61" s="2">
        <v>7400</v>
      </c>
    </row>
    <row r="62" spans="1:8" ht="13.2" x14ac:dyDescent="0.25">
      <c r="A62" s="8" t="s">
        <v>65</v>
      </c>
      <c r="B62" s="9">
        <v>0</v>
      </c>
      <c r="C62" s="9">
        <v>0</v>
      </c>
      <c r="D62" s="9">
        <f t="shared" si="0"/>
        <v>0</v>
      </c>
      <c r="E62" s="9">
        <v>0</v>
      </c>
      <c r="F62" s="9">
        <v>0</v>
      </c>
      <c r="G62" s="9">
        <f t="shared" si="1"/>
        <v>0</v>
      </c>
      <c r="H62" s="2">
        <v>7500</v>
      </c>
    </row>
    <row r="63" spans="1:8" ht="13.2" x14ac:dyDescent="0.25">
      <c r="A63" s="8" t="s">
        <v>66</v>
      </c>
      <c r="B63" s="9">
        <v>0</v>
      </c>
      <c r="C63" s="9">
        <v>0</v>
      </c>
      <c r="D63" s="9">
        <f t="shared" si="0"/>
        <v>0</v>
      </c>
      <c r="E63" s="9">
        <v>0</v>
      </c>
      <c r="F63" s="9">
        <v>0</v>
      </c>
      <c r="G63" s="9">
        <f t="shared" si="1"/>
        <v>0</v>
      </c>
      <c r="H63" s="2">
        <v>7600</v>
      </c>
    </row>
    <row r="64" spans="1:8" ht="13.2" x14ac:dyDescent="0.25">
      <c r="A64" s="8" t="s">
        <v>67</v>
      </c>
      <c r="B64" s="9">
        <v>4791750</v>
      </c>
      <c r="C64" s="9">
        <v>20691260.949999999</v>
      </c>
      <c r="D64" s="9">
        <f t="shared" si="0"/>
        <v>25483010.949999999</v>
      </c>
      <c r="E64" s="9">
        <v>0</v>
      </c>
      <c r="F64" s="9">
        <v>0</v>
      </c>
      <c r="G64" s="9">
        <f t="shared" si="1"/>
        <v>25483010.949999999</v>
      </c>
      <c r="H64" s="2">
        <v>7900</v>
      </c>
    </row>
    <row r="65" spans="1:8" ht="13.2" x14ac:dyDescent="0.25">
      <c r="A65" s="6" t="s">
        <v>83</v>
      </c>
      <c r="B65" s="10">
        <f>SUM(B66:B68)</f>
        <v>0</v>
      </c>
      <c r="C65" s="10">
        <f>SUM(C66:C68)</f>
        <v>0</v>
      </c>
      <c r="D65" s="10">
        <f t="shared" si="0"/>
        <v>0</v>
      </c>
      <c r="E65" s="10">
        <f>SUM(E66:E68)</f>
        <v>0</v>
      </c>
      <c r="F65" s="10">
        <f>SUM(F66:F68)</f>
        <v>0</v>
      </c>
      <c r="G65" s="10">
        <f t="shared" si="1"/>
        <v>0</v>
      </c>
      <c r="H65" s="3">
        <v>0</v>
      </c>
    </row>
    <row r="66" spans="1:8" ht="13.2" x14ac:dyDescent="0.25">
      <c r="A66" s="8" t="s">
        <v>4</v>
      </c>
      <c r="B66" s="9">
        <v>0</v>
      </c>
      <c r="C66" s="9">
        <v>0</v>
      </c>
      <c r="D66" s="9">
        <f t="shared" si="0"/>
        <v>0</v>
      </c>
      <c r="E66" s="9">
        <v>0</v>
      </c>
      <c r="F66" s="9">
        <v>0</v>
      </c>
      <c r="G66" s="9">
        <f t="shared" si="1"/>
        <v>0</v>
      </c>
      <c r="H66" s="2">
        <v>8100</v>
      </c>
    </row>
    <row r="67" spans="1:8" ht="13.2" x14ac:dyDescent="0.25">
      <c r="A67" s="8" t="s">
        <v>5</v>
      </c>
      <c r="B67" s="9">
        <v>0</v>
      </c>
      <c r="C67" s="9">
        <v>0</v>
      </c>
      <c r="D67" s="9">
        <f t="shared" si="0"/>
        <v>0</v>
      </c>
      <c r="E67" s="9">
        <v>0</v>
      </c>
      <c r="F67" s="9">
        <v>0</v>
      </c>
      <c r="G67" s="9">
        <f t="shared" si="1"/>
        <v>0</v>
      </c>
      <c r="H67" s="2">
        <v>8300</v>
      </c>
    </row>
    <row r="68" spans="1:8" ht="13.2" x14ac:dyDescent="0.25">
      <c r="A68" s="8" t="s">
        <v>6</v>
      </c>
      <c r="B68" s="9">
        <v>0</v>
      </c>
      <c r="C68" s="9">
        <v>0</v>
      </c>
      <c r="D68" s="9">
        <f t="shared" si="0"/>
        <v>0</v>
      </c>
      <c r="E68" s="9">
        <v>0</v>
      </c>
      <c r="F68" s="9">
        <v>0</v>
      </c>
      <c r="G68" s="9">
        <f t="shared" si="1"/>
        <v>0</v>
      </c>
      <c r="H68" s="2">
        <v>8500</v>
      </c>
    </row>
    <row r="69" spans="1:8" ht="13.2" x14ac:dyDescent="0.25">
      <c r="A69" s="6" t="s">
        <v>19</v>
      </c>
      <c r="B69" s="10">
        <f>SUM(B70:B76)</f>
        <v>18272000.009999998</v>
      </c>
      <c r="C69" s="10">
        <f>SUM(C70:C76)</f>
        <v>0</v>
      </c>
      <c r="D69" s="10">
        <f t="shared" si="0"/>
        <v>18272000.009999998</v>
      </c>
      <c r="E69" s="10">
        <f>SUM(E70:E76)</f>
        <v>12312521.780000001</v>
      </c>
      <c r="F69" s="10">
        <f>SUM(F70:F76)</f>
        <v>12312521.780000001</v>
      </c>
      <c r="G69" s="10">
        <f t="shared" si="1"/>
        <v>5959478.2299999967</v>
      </c>
      <c r="H69" s="3">
        <v>0</v>
      </c>
    </row>
    <row r="70" spans="1:8" ht="13.2" x14ac:dyDescent="0.25">
      <c r="A70" s="8" t="s">
        <v>68</v>
      </c>
      <c r="B70" s="9">
        <v>9500000.0099999998</v>
      </c>
      <c r="C70" s="9">
        <v>0</v>
      </c>
      <c r="D70" s="9">
        <f t="shared" ref="D70:D76" si="2">B70+C70</f>
        <v>9500000.0099999998</v>
      </c>
      <c r="E70" s="9">
        <v>6305209.9199999999</v>
      </c>
      <c r="F70" s="9">
        <v>6305209.9199999999</v>
      </c>
      <c r="G70" s="9">
        <f t="shared" ref="G70:G76" si="3">D70-E70</f>
        <v>3194790.09</v>
      </c>
      <c r="H70" s="2">
        <v>9100</v>
      </c>
    </row>
    <row r="71" spans="1:8" ht="13.2" x14ac:dyDescent="0.25">
      <c r="A71" s="8" t="s">
        <v>69</v>
      </c>
      <c r="B71" s="9">
        <v>8772000</v>
      </c>
      <c r="C71" s="9">
        <v>0</v>
      </c>
      <c r="D71" s="9">
        <f t="shared" si="2"/>
        <v>8772000</v>
      </c>
      <c r="E71" s="9">
        <v>6007311.8600000003</v>
      </c>
      <c r="F71" s="9">
        <v>6007311.8600000003</v>
      </c>
      <c r="G71" s="9">
        <f t="shared" si="3"/>
        <v>2764688.1399999997</v>
      </c>
      <c r="H71" s="2">
        <v>9200</v>
      </c>
    </row>
    <row r="72" spans="1:8" ht="13.2" x14ac:dyDescent="0.25">
      <c r="A72" s="8" t="s">
        <v>70</v>
      </c>
      <c r="B72" s="9">
        <v>0</v>
      </c>
      <c r="C72" s="9">
        <v>0</v>
      </c>
      <c r="D72" s="9">
        <f t="shared" si="2"/>
        <v>0</v>
      </c>
      <c r="E72" s="9">
        <v>0</v>
      </c>
      <c r="F72" s="9">
        <v>0</v>
      </c>
      <c r="G72" s="9">
        <f t="shared" si="3"/>
        <v>0</v>
      </c>
      <c r="H72" s="2">
        <v>9300</v>
      </c>
    </row>
    <row r="73" spans="1:8" ht="13.2" x14ac:dyDescent="0.25">
      <c r="A73" s="8" t="s">
        <v>71</v>
      </c>
      <c r="B73" s="9">
        <v>0</v>
      </c>
      <c r="C73" s="9">
        <v>0</v>
      </c>
      <c r="D73" s="9">
        <f t="shared" si="2"/>
        <v>0</v>
      </c>
      <c r="E73" s="9">
        <v>0</v>
      </c>
      <c r="F73" s="9">
        <v>0</v>
      </c>
      <c r="G73" s="9">
        <f t="shared" si="3"/>
        <v>0</v>
      </c>
      <c r="H73" s="2">
        <v>9400</v>
      </c>
    </row>
    <row r="74" spans="1:8" ht="13.2" x14ac:dyDescent="0.25">
      <c r="A74" s="8" t="s">
        <v>72</v>
      </c>
      <c r="B74" s="9">
        <v>0</v>
      </c>
      <c r="C74" s="9">
        <v>0</v>
      </c>
      <c r="D74" s="9">
        <f t="shared" si="2"/>
        <v>0</v>
      </c>
      <c r="E74" s="9">
        <v>0</v>
      </c>
      <c r="F74" s="9">
        <v>0</v>
      </c>
      <c r="G74" s="9">
        <f t="shared" si="3"/>
        <v>0</v>
      </c>
      <c r="H74" s="2">
        <v>9500</v>
      </c>
    </row>
    <row r="75" spans="1:8" ht="13.2" x14ac:dyDescent="0.25">
      <c r="A75" s="8" t="s">
        <v>73</v>
      </c>
      <c r="B75" s="9">
        <v>0</v>
      </c>
      <c r="C75" s="9">
        <v>0</v>
      </c>
      <c r="D75" s="9">
        <f t="shared" si="2"/>
        <v>0</v>
      </c>
      <c r="E75" s="9">
        <v>0</v>
      </c>
      <c r="F75" s="9">
        <v>0</v>
      </c>
      <c r="G75" s="9">
        <f t="shared" si="3"/>
        <v>0</v>
      </c>
      <c r="H75" s="2">
        <v>9600</v>
      </c>
    </row>
    <row r="76" spans="1:8" ht="13.2" x14ac:dyDescent="0.25">
      <c r="A76" s="12" t="s">
        <v>74</v>
      </c>
      <c r="B76" s="13">
        <v>0</v>
      </c>
      <c r="C76" s="13">
        <v>0</v>
      </c>
      <c r="D76" s="13">
        <f t="shared" si="2"/>
        <v>0</v>
      </c>
      <c r="E76" s="13">
        <v>0</v>
      </c>
      <c r="F76" s="13">
        <v>0</v>
      </c>
      <c r="G76" s="13">
        <f t="shared" si="3"/>
        <v>0</v>
      </c>
      <c r="H76" s="2">
        <v>9900</v>
      </c>
    </row>
    <row r="77" spans="1:8" ht="13.2" x14ac:dyDescent="0.25">
      <c r="A77" s="14" t="s">
        <v>8</v>
      </c>
      <c r="B77" s="15">
        <f t="shared" ref="B77:G77" si="4">SUM(B5+B13+B23+B33+B43+B53+B57+B65+B69)</f>
        <v>876250277.58000016</v>
      </c>
      <c r="C77" s="15">
        <f t="shared" si="4"/>
        <v>471660093.64999998</v>
      </c>
      <c r="D77" s="15">
        <f t="shared" si="4"/>
        <v>1347910371.23</v>
      </c>
      <c r="E77" s="15">
        <f t="shared" si="4"/>
        <v>552138190.75999999</v>
      </c>
      <c r="F77" s="15">
        <f t="shared" si="4"/>
        <v>531029168.06999993</v>
      </c>
      <c r="G77" s="15">
        <f t="shared" si="4"/>
        <v>795772180.47000003</v>
      </c>
    </row>
    <row r="78" spans="1:8" x14ac:dyDescent="0.2">
      <c r="A78" s="1" t="s">
        <v>78</v>
      </c>
    </row>
  </sheetData>
  <sheetProtection formatCells="0" formatColumns="0" formatRows="0" autoFilter="0"/>
  <mergeCells count="4">
    <mergeCell ref="A1:G1"/>
    <mergeCell ref="B2:F2"/>
    <mergeCell ref="G2:G3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Ma. Mercedes Rangel Gallardo</cp:lastModifiedBy>
  <cp:lastPrinted>2023-10-31T04:23:41Z</cp:lastPrinted>
  <dcterms:created xsi:type="dcterms:W3CDTF">2014-02-10T03:37:14Z</dcterms:created>
  <dcterms:modified xsi:type="dcterms:W3CDTF">2023-11-03T18:04:56Z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